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133-2019 Valmez -Vyhlídka\VM Vyhlídka poptávky realizace\"/>
    </mc:Choice>
  </mc:AlternateContent>
  <bookViews>
    <workbookView xWindow="0" yWindow="0" windowWidth="28800" windowHeight="13020" tabRatio="847"/>
  </bookViews>
  <sheets>
    <sheet name="NEREZ" sheetId="1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W11" i="17" l="1"/>
  <c r="AU11" i="17"/>
  <c r="AT11" i="17"/>
  <c r="AS11" i="17"/>
  <c r="AR11" i="17"/>
  <c r="G11" i="17"/>
  <c r="AQ11" i="17" s="1"/>
  <c r="AW8" i="17"/>
  <c r="AU8" i="17"/>
  <c r="AT8" i="17"/>
  <c r="AS8" i="17"/>
  <c r="AR8" i="17"/>
  <c r="AQ8" i="17"/>
  <c r="G8" i="17"/>
  <c r="AW5" i="17"/>
  <c r="AU5" i="17"/>
  <c r="AT5" i="17"/>
  <c r="AS5" i="17"/>
  <c r="AR5" i="17"/>
  <c r="G5" i="17"/>
  <c r="AQ5" i="17" s="1"/>
  <c r="AW16" i="17"/>
  <c r="AU16" i="17"/>
  <c r="AT16" i="17"/>
  <c r="AS16" i="17"/>
  <c r="AR16" i="17"/>
  <c r="G16" i="17"/>
  <c r="AQ16" i="17" s="1"/>
  <c r="AW15" i="17"/>
  <c r="AU15" i="17"/>
  <c r="AT15" i="17"/>
  <c r="AS15" i="17"/>
  <c r="AR15" i="17"/>
  <c r="G15" i="17"/>
  <c r="AQ15" i="17" s="1"/>
  <c r="AW14" i="17"/>
  <c r="AU14" i="17"/>
  <c r="AT14" i="17"/>
  <c r="AS14" i="17"/>
  <c r="AR14" i="17"/>
  <c r="G14" i="17"/>
  <c r="AQ14" i="17" s="1"/>
  <c r="AW12" i="17"/>
  <c r="AU12" i="17"/>
  <c r="AT12" i="17"/>
  <c r="AS12" i="17"/>
  <c r="AR12" i="17"/>
  <c r="G12" i="17"/>
  <c r="AQ12" i="17" s="1"/>
  <c r="AW9" i="17"/>
  <c r="AU9" i="17"/>
  <c r="AT9" i="17"/>
  <c r="AS9" i="17"/>
  <c r="AR9" i="17"/>
  <c r="G9" i="17"/>
  <c r="AQ9" i="17" s="1"/>
  <c r="AW6" i="17"/>
  <c r="AU6" i="17"/>
  <c r="AT6" i="17"/>
  <c r="AS6" i="17"/>
  <c r="AR6" i="17"/>
  <c r="AQ6" i="17"/>
  <c r="G6" i="17"/>
  <c r="G19" i="17" l="1"/>
</calcChain>
</file>

<file path=xl/sharedStrings.xml><?xml version="1.0" encoding="utf-8"?>
<sst xmlns="http://schemas.openxmlformats.org/spreadsheetml/2006/main" count="131" uniqueCount="57">
  <si>
    <t/>
  </si>
  <si>
    <t>1</t>
  </si>
  <si>
    <t>2</t>
  </si>
  <si>
    <t>ROZPOCET</t>
  </si>
  <si>
    <t>K</t>
  </si>
  <si>
    <t>4</t>
  </si>
  <si>
    <t>m</t>
  </si>
  <si>
    <t>8</t>
  </si>
  <si>
    <t>M</t>
  </si>
  <si>
    <t>30</t>
  </si>
  <si>
    <t>31</t>
  </si>
  <si>
    <t>kg</t>
  </si>
  <si>
    <t>02 - Sportovní hřiště D.1.1</t>
  </si>
  <si>
    <t>57</t>
  </si>
  <si>
    <t>911121111</t>
  </si>
  <si>
    <t>Osazení zábradlí ocelového přichyceného vruty do betonového podkladu</t>
  </si>
  <si>
    <t>-1374301776</t>
  </si>
  <si>
    <t>58</t>
  </si>
  <si>
    <t>5531411R004</t>
  </si>
  <si>
    <t>dodávka nerezový materiál</t>
  </si>
  <si>
    <t>-1155221911</t>
  </si>
  <si>
    <t>74</t>
  </si>
  <si>
    <t>75</t>
  </si>
  <si>
    <t>76</t>
  </si>
  <si>
    <t>01 - Kontejnerové stanoviště B.4.4-1</t>
  </si>
  <si>
    <t>z</t>
  </si>
  <si>
    <t>71,606</t>
  </si>
  <si>
    <t>348171111</t>
  </si>
  <si>
    <t>Osazení mostního ocelového zábradlí nesnímatelného do betonu vč.kotvení</t>
  </si>
  <si>
    <t>944798928</t>
  </si>
  <si>
    <t>5531R002</t>
  </si>
  <si>
    <t>zámečnické konstrukce - nerez</t>
  </si>
  <si>
    <t>-1695847947</t>
  </si>
  <si>
    <t>04 - Kontejnerové stanoviště B.4.4-4</t>
  </si>
  <si>
    <t>75,631</t>
  </si>
  <si>
    <t>-798905536</t>
  </si>
  <si>
    <t>-1751052011</t>
  </si>
  <si>
    <t>006 - SO 06 Úprava a rekonstrukce stávajících chodníků</t>
  </si>
  <si>
    <t>5,441</t>
  </si>
  <si>
    <t>9111111R2</t>
  </si>
  <si>
    <t>Mont+dod nerezové zábradlí podél chodníků nadzemní v=1,0m vč.patek,zemních prací a všech doplňků</t>
  </si>
  <si>
    <t>-2056946997</t>
  </si>
  <si>
    <t>-1722487302</t>
  </si>
  <si>
    <t>786556698</t>
  </si>
  <si>
    <t>Celkem bez DPH</t>
  </si>
  <si>
    <t>Pol.</t>
  </si>
  <si>
    <t>č.</t>
  </si>
  <si>
    <t>popis</t>
  </si>
  <si>
    <t>mj.</t>
  </si>
  <si>
    <t>množ.</t>
  </si>
  <si>
    <t>cena mj.</t>
  </si>
  <si>
    <t>Celkem</t>
  </si>
  <si>
    <t>VM - Sídliště Vyhlídka, V.etapa</t>
  </si>
  <si>
    <t>Nerez zábradlí</t>
  </si>
  <si>
    <t>poznámka</t>
  </si>
  <si>
    <t>vč.materiálu !</t>
  </si>
  <si>
    <t>materiál pouze k pol. 75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</si>
</sst>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8"/>
      <name val="Arial CE"/>
      <family val="2"/>
    </font>
    <font>
      <b/>
      <sz val="11"/>
      <name val="Arial CE"/>
    </font>
    <font>
      <sz val="9"/>
      <name val="Arial CE"/>
    </font>
    <font>
      <sz val="8"/>
      <color rgb="FF000000"/>
      <name val="Arial CE"/>
    </font>
    <font>
      <i/>
      <sz val="9"/>
      <color rgb="FF0000FF"/>
      <name val="Arial CE"/>
    </font>
    <font>
      <sz val="10"/>
      <name val="Arial CE"/>
      <family val="2"/>
    </font>
    <font>
      <b/>
      <sz val="12"/>
      <name val="Arial CE"/>
    </font>
    <font>
      <sz val="12"/>
      <name val="Arial CE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/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2" fillId="2" borderId="1" xfId="0" applyNumberFormat="1" applyFont="1" applyFill="1" applyBorder="1" applyAlignment="1" applyProtection="1">
      <alignment vertical="center"/>
      <protection locked="0"/>
    </xf>
    <xf numFmtId="4" fontId="4" fillId="2" borderId="1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"/>
  <sheetViews>
    <sheetView tabSelected="1" workbookViewId="0">
      <selection activeCell="H16" sqref="H16"/>
    </sheetView>
  </sheetViews>
  <sheetFormatPr defaultRowHeight="11.25" x14ac:dyDescent="0.2"/>
  <cols>
    <col min="1" max="1" width="4.1640625" bestFit="1" customWidth="1"/>
    <col min="2" max="2" width="16.33203125" customWidth="1"/>
    <col min="3" max="3" width="53.6640625" customWidth="1"/>
    <col min="4" max="4" width="4.1640625" bestFit="1" customWidth="1"/>
    <col min="5" max="5" width="11" bestFit="1" customWidth="1"/>
    <col min="7" max="7" width="13.5" customWidth="1"/>
    <col min="8" max="8" width="21.1640625" bestFit="1" customWidth="1"/>
  </cols>
  <sheetData>
    <row r="1" spans="1:51" s="23" customFormat="1" ht="12.75" x14ac:dyDescent="0.2">
      <c r="A1" s="23" t="s">
        <v>45</v>
      </c>
      <c r="B1" s="23" t="s">
        <v>46</v>
      </c>
      <c r="C1" s="23" t="s">
        <v>47</v>
      </c>
      <c r="D1" s="23" t="s">
        <v>48</v>
      </c>
      <c r="E1" s="23" t="s">
        <v>49</v>
      </c>
      <c r="F1" s="23" t="s">
        <v>50</v>
      </c>
      <c r="G1" s="23" t="s">
        <v>51</v>
      </c>
      <c r="H1" s="23" t="s">
        <v>54</v>
      </c>
    </row>
    <row r="2" spans="1:51" ht="15" x14ac:dyDescent="0.2">
      <c r="B2" s="24" t="s">
        <v>52</v>
      </c>
      <c r="C2" s="25"/>
      <c r="D2" s="25"/>
      <c r="E2" s="25"/>
    </row>
    <row r="3" spans="1:51" ht="15.75" x14ac:dyDescent="0.2">
      <c r="B3" s="24" t="s">
        <v>53</v>
      </c>
      <c r="C3" s="24"/>
      <c r="D3" s="26"/>
      <c r="E3" s="26"/>
    </row>
    <row r="4" spans="1:51" s="1" customFormat="1" ht="16.5" customHeight="1" x14ac:dyDescent="0.2">
      <c r="A4" s="19"/>
      <c r="B4" s="21" t="s">
        <v>12</v>
      </c>
      <c r="C4" s="22"/>
      <c r="D4" s="22"/>
      <c r="E4" s="22"/>
      <c r="F4" s="4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51" s="1" customFormat="1" ht="24" x14ac:dyDescent="0.2">
      <c r="A5" s="5" t="s">
        <v>13</v>
      </c>
      <c r="B5" s="6" t="s">
        <v>14</v>
      </c>
      <c r="C5" s="7" t="s">
        <v>15</v>
      </c>
      <c r="D5" s="8" t="s">
        <v>6</v>
      </c>
      <c r="E5" s="9">
        <v>8.5250000000000004</v>
      </c>
      <c r="F5" s="27"/>
      <c r="G5" s="10">
        <f>ROUND(F5*E5,2)</f>
        <v>0</v>
      </c>
      <c r="H5" s="19"/>
      <c r="I5" s="19"/>
      <c r="J5" s="19"/>
      <c r="K5" s="19"/>
      <c r="L5" s="19"/>
      <c r="M5" s="19"/>
      <c r="N5" s="19"/>
      <c r="O5" s="19"/>
      <c r="P5" s="19"/>
      <c r="Q5" s="19"/>
      <c r="AD5" s="11" t="s">
        <v>5</v>
      </c>
      <c r="AF5" s="11" t="s">
        <v>4</v>
      </c>
      <c r="AG5" s="11" t="s">
        <v>2</v>
      </c>
      <c r="AK5" s="2" t="s">
        <v>3</v>
      </c>
      <c r="AQ5" s="12" t="e">
        <f>IF(#REF!="základní",G5,0)</f>
        <v>#REF!</v>
      </c>
      <c r="AR5" s="12" t="e">
        <f>IF(#REF!="snížená",G5,0)</f>
        <v>#REF!</v>
      </c>
      <c r="AS5" s="12" t="e">
        <f>IF(#REF!="zákl. přenesená",G5,0)</f>
        <v>#REF!</v>
      </c>
      <c r="AT5" s="12" t="e">
        <f>IF(#REF!="sníž. přenesená",G5,0)</f>
        <v>#REF!</v>
      </c>
      <c r="AU5" s="12" t="e">
        <f>IF(#REF!="nulová",G5,0)</f>
        <v>#REF!</v>
      </c>
      <c r="AV5" s="2" t="s">
        <v>1</v>
      </c>
      <c r="AW5" s="12">
        <f>ROUND(F5*E5,2)</f>
        <v>0</v>
      </c>
      <c r="AX5" s="2" t="s">
        <v>5</v>
      </c>
      <c r="AY5" s="11" t="s">
        <v>16</v>
      </c>
    </row>
    <row r="6" spans="1:51" s="1" customFormat="1" ht="12" x14ac:dyDescent="0.2">
      <c r="A6" s="13" t="s">
        <v>17</v>
      </c>
      <c r="B6" s="14" t="s">
        <v>18</v>
      </c>
      <c r="C6" s="15" t="s">
        <v>19</v>
      </c>
      <c r="D6" s="16" t="s">
        <v>11</v>
      </c>
      <c r="E6" s="17">
        <v>116</v>
      </c>
      <c r="F6" s="28"/>
      <c r="G6" s="18">
        <f>ROUND(F6*E6,2)</f>
        <v>0</v>
      </c>
      <c r="H6" s="19"/>
      <c r="I6" s="19"/>
      <c r="J6" s="19"/>
      <c r="K6" s="19"/>
      <c r="L6" s="19"/>
      <c r="M6" s="19"/>
      <c r="N6" s="19"/>
      <c r="O6" s="19"/>
      <c r="P6" s="19"/>
      <c r="Q6" s="19"/>
      <c r="AD6" s="11" t="s">
        <v>7</v>
      </c>
      <c r="AF6" s="11" t="s">
        <v>8</v>
      </c>
      <c r="AG6" s="11" t="s">
        <v>2</v>
      </c>
      <c r="AK6" s="2" t="s">
        <v>3</v>
      </c>
      <c r="AQ6" s="12" t="e">
        <f>IF(#REF!="základní",G6,0)</f>
        <v>#REF!</v>
      </c>
      <c r="AR6" s="12" t="e">
        <f>IF(#REF!="snížená",G6,0)</f>
        <v>#REF!</v>
      </c>
      <c r="AS6" s="12" t="e">
        <f>IF(#REF!="zákl. přenesená",G6,0)</f>
        <v>#REF!</v>
      </c>
      <c r="AT6" s="12" t="e">
        <f>IF(#REF!="sníž. přenesená",G6,0)</f>
        <v>#REF!</v>
      </c>
      <c r="AU6" s="12" t="e">
        <f>IF(#REF!="nulová",G6,0)</f>
        <v>#REF!</v>
      </c>
      <c r="AV6" s="2" t="s">
        <v>1</v>
      </c>
      <c r="AW6" s="12">
        <f>ROUND(F6*E6,2)</f>
        <v>0</v>
      </c>
      <c r="AX6" s="2" t="s">
        <v>5</v>
      </c>
      <c r="AY6" s="11" t="s">
        <v>20</v>
      </c>
    </row>
    <row r="7" spans="1:51" s="1" customFormat="1" ht="16.5" customHeight="1" x14ac:dyDescent="0.2">
      <c r="A7" s="19"/>
      <c r="B7" s="21" t="s">
        <v>24</v>
      </c>
      <c r="C7" s="22"/>
      <c r="D7" s="22"/>
      <c r="E7" s="22"/>
      <c r="F7" s="2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AL7" s="3" t="s">
        <v>25</v>
      </c>
      <c r="AM7" s="3" t="s">
        <v>0</v>
      </c>
      <c r="AN7" s="3" t="s">
        <v>0</v>
      </c>
      <c r="AO7" s="3" t="s">
        <v>26</v>
      </c>
      <c r="AP7" s="3" t="s">
        <v>2</v>
      </c>
    </row>
    <row r="8" spans="1:51" s="1" customFormat="1" ht="24" customHeight="1" x14ac:dyDescent="0.2">
      <c r="A8" s="5" t="s">
        <v>9</v>
      </c>
      <c r="B8" s="6" t="s">
        <v>27</v>
      </c>
      <c r="C8" s="7" t="s">
        <v>28</v>
      </c>
      <c r="D8" s="8" t="s">
        <v>6</v>
      </c>
      <c r="E8" s="9">
        <v>9</v>
      </c>
      <c r="F8" s="27"/>
      <c r="G8" s="10">
        <f>ROUND(F8*E8,2)</f>
        <v>0</v>
      </c>
      <c r="H8" s="19"/>
      <c r="I8" s="19"/>
      <c r="J8" s="19"/>
      <c r="K8" s="19"/>
      <c r="L8" s="19"/>
      <c r="M8" s="19"/>
      <c r="N8" s="19"/>
      <c r="O8" s="19"/>
      <c r="P8" s="19"/>
      <c r="Q8" s="19"/>
      <c r="AD8" s="11" t="s">
        <v>5</v>
      </c>
      <c r="AF8" s="11" t="s">
        <v>4</v>
      </c>
      <c r="AG8" s="11" t="s">
        <v>2</v>
      </c>
      <c r="AK8" s="2" t="s">
        <v>3</v>
      </c>
      <c r="AQ8" s="12" t="e">
        <f>IF(#REF!="základní",G8,0)</f>
        <v>#REF!</v>
      </c>
      <c r="AR8" s="12" t="e">
        <f>IF(#REF!="snížená",G8,0)</f>
        <v>#REF!</v>
      </c>
      <c r="AS8" s="12" t="e">
        <f>IF(#REF!="zákl. přenesená",G8,0)</f>
        <v>#REF!</v>
      </c>
      <c r="AT8" s="12" t="e">
        <f>IF(#REF!="sníž. přenesená",G8,0)</f>
        <v>#REF!</v>
      </c>
      <c r="AU8" s="12" t="e">
        <f>IF(#REF!="nulová",G8,0)</f>
        <v>#REF!</v>
      </c>
      <c r="AV8" s="2" t="s">
        <v>1</v>
      </c>
      <c r="AW8" s="12">
        <f>ROUND(F8*E8,2)</f>
        <v>0</v>
      </c>
      <c r="AX8" s="2" t="s">
        <v>5</v>
      </c>
      <c r="AY8" s="11" t="s">
        <v>29</v>
      </c>
    </row>
    <row r="9" spans="1:51" s="1" customFormat="1" ht="16.5" customHeight="1" x14ac:dyDescent="0.2">
      <c r="A9" s="13" t="s">
        <v>10</v>
      </c>
      <c r="B9" s="14" t="s">
        <v>30</v>
      </c>
      <c r="C9" s="15" t="s">
        <v>31</v>
      </c>
      <c r="D9" s="16" t="s">
        <v>11</v>
      </c>
      <c r="E9" s="17">
        <v>180</v>
      </c>
      <c r="F9" s="28"/>
      <c r="G9" s="18">
        <f>ROUND(F9*E9,2)</f>
        <v>0</v>
      </c>
      <c r="H9" s="19"/>
      <c r="I9" s="19"/>
      <c r="J9" s="19"/>
      <c r="K9" s="19"/>
      <c r="L9" s="19"/>
      <c r="M9" s="19"/>
      <c r="N9" s="19"/>
      <c r="O9" s="19"/>
      <c r="P9" s="19"/>
      <c r="Q9" s="19"/>
      <c r="AD9" s="11" t="s">
        <v>7</v>
      </c>
      <c r="AF9" s="11" t="s">
        <v>8</v>
      </c>
      <c r="AG9" s="11" t="s">
        <v>2</v>
      </c>
      <c r="AK9" s="2" t="s">
        <v>3</v>
      </c>
      <c r="AQ9" s="12" t="e">
        <f>IF(#REF!="základní",G9,0)</f>
        <v>#REF!</v>
      </c>
      <c r="AR9" s="12" t="e">
        <f>IF(#REF!="snížená",G9,0)</f>
        <v>#REF!</v>
      </c>
      <c r="AS9" s="12" t="e">
        <f>IF(#REF!="zákl. přenesená",G9,0)</f>
        <v>#REF!</v>
      </c>
      <c r="AT9" s="12" t="e">
        <f>IF(#REF!="sníž. přenesená",G9,0)</f>
        <v>#REF!</v>
      </c>
      <c r="AU9" s="12" t="e">
        <f>IF(#REF!="nulová",G9,0)</f>
        <v>#REF!</v>
      </c>
      <c r="AV9" s="2" t="s">
        <v>1</v>
      </c>
      <c r="AW9" s="12">
        <f>ROUND(F9*E9,2)</f>
        <v>0</v>
      </c>
      <c r="AX9" s="2" t="s">
        <v>5</v>
      </c>
      <c r="AY9" s="11" t="s">
        <v>32</v>
      </c>
    </row>
    <row r="10" spans="1:51" s="1" customFormat="1" ht="16.5" customHeight="1" x14ac:dyDescent="0.2">
      <c r="A10" s="19"/>
      <c r="B10" s="21" t="s">
        <v>33</v>
      </c>
      <c r="C10" s="22"/>
      <c r="D10" s="22"/>
      <c r="E10" s="22"/>
      <c r="F10" s="2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AL10" s="3" t="s">
        <v>25</v>
      </c>
      <c r="AM10" s="3" t="s">
        <v>0</v>
      </c>
      <c r="AN10" s="3" t="s">
        <v>0</v>
      </c>
      <c r="AO10" s="3" t="s">
        <v>34</v>
      </c>
      <c r="AP10" s="3" t="s">
        <v>2</v>
      </c>
    </row>
    <row r="11" spans="1:51" s="1" customFormat="1" ht="24" customHeight="1" x14ac:dyDescent="0.2">
      <c r="A11" s="5" t="s">
        <v>9</v>
      </c>
      <c r="B11" s="6" t="s">
        <v>27</v>
      </c>
      <c r="C11" s="7" t="s">
        <v>28</v>
      </c>
      <c r="D11" s="8" t="s">
        <v>6</v>
      </c>
      <c r="E11" s="9">
        <v>8.5</v>
      </c>
      <c r="F11" s="27"/>
      <c r="G11" s="10">
        <f>ROUND(F11*E11,2)</f>
        <v>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AD11" s="11" t="s">
        <v>5</v>
      </c>
      <c r="AF11" s="11" t="s">
        <v>4</v>
      </c>
      <c r="AG11" s="11" t="s">
        <v>2</v>
      </c>
      <c r="AK11" s="2" t="s">
        <v>3</v>
      </c>
      <c r="AQ11" s="12" t="e">
        <f>IF(#REF!="základní",G11,0)</f>
        <v>#REF!</v>
      </c>
      <c r="AR11" s="12" t="e">
        <f>IF(#REF!="snížená",G11,0)</f>
        <v>#REF!</v>
      </c>
      <c r="AS11" s="12" t="e">
        <f>IF(#REF!="zákl. přenesená",G11,0)</f>
        <v>#REF!</v>
      </c>
      <c r="AT11" s="12" t="e">
        <f>IF(#REF!="sníž. přenesená",G11,0)</f>
        <v>#REF!</v>
      </c>
      <c r="AU11" s="12" t="e">
        <f>IF(#REF!="nulová",G11,0)</f>
        <v>#REF!</v>
      </c>
      <c r="AV11" s="2" t="s">
        <v>1</v>
      </c>
      <c r="AW11" s="12">
        <f>ROUND(F11*E11,2)</f>
        <v>0</v>
      </c>
      <c r="AX11" s="2" t="s">
        <v>5</v>
      </c>
      <c r="AY11" s="11" t="s">
        <v>35</v>
      </c>
    </row>
    <row r="12" spans="1:51" s="1" customFormat="1" ht="16.5" customHeight="1" x14ac:dyDescent="0.2">
      <c r="A12" s="13" t="s">
        <v>10</v>
      </c>
      <c r="B12" s="14" t="s">
        <v>30</v>
      </c>
      <c r="C12" s="15" t="s">
        <v>31</v>
      </c>
      <c r="D12" s="16" t="s">
        <v>11</v>
      </c>
      <c r="E12" s="17">
        <v>152.30000000000001</v>
      </c>
      <c r="F12" s="28"/>
      <c r="G12" s="18">
        <f>ROUND(F12*E12,2)</f>
        <v>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AD12" s="11" t="s">
        <v>7</v>
      </c>
      <c r="AF12" s="11" t="s">
        <v>8</v>
      </c>
      <c r="AG12" s="11" t="s">
        <v>2</v>
      </c>
      <c r="AK12" s="2" t="s">
        <v>3</v>
      </c>
      <c r="AQ12" s="12" t="e">
        <f>IF(#REF!="základní",G12,0)</f>
        <v>#REF!</v>
      </c>
      <c r="AR12" s="12" t="e">
        <f>IF(#REF!="snížená",G12,0)</f>
        <v>#REF!</v>
      </c>
      <c r="AS12" s="12" t="e">
        <f>IF(#REF!="zákl. přenesená",G12,0)</f>
        <v>#REF!</v>
      </c>
      <c r="AT12" s="12" t="e">
        <f>IF(#REF!="sníž. přenesená",G12,0)</f>
        <v>#REF!</v>
      </c>
      <c r="AU12" s="12" t="e">
        <f>IF(#REF!="nulová",G12,0)</f>
        <v>#REF!</v>
      </c>
      <c r="AV12" s="2" t="s">
        <v>1</v>
      </c>
      <c r="AW12" s="12">
        <f>ROUND(F12*E12,2)</f>
        <v>0</v>
      </c>
      <c r="AX12" s="2" t="s">
        <v>5</v>
      </c>
      <c r="AY12" s="11" t="s">
        <v>36</v>
      </c>
    </row>
    <row r="13" spans="1:51" s="1" customFormat="1" ht="16.5" customHeight="1" x14ac:dyDescent="0.2">
      <c r="A13" s="19"/>
      <c r="B13" s="21" t="s">
        <v>37</v>
      </c>
      <c r="C13" s="22"/>
      <c r="D13" s="22"/>
      <c r="E13" s="22"/>
      <c r="F13" s="2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AL13" s="3" t="s">
        <v>25</v>
      </c>
      <c r="AM13" s="3" t="s">
        <v>0</v>
      </c>
      <c r="AN13" s="3" t="s">
        <v>0</v>
      </c>
      <c r="AO13" s="3" t="s">
        <v>38</v>
      </c>
      <c r="AP13" s="3" t="s">
        <v>2</v>
      </c>
    </row>
    <row r="14" spans="1:51" s="1" customFormat="1" ht="24" customHeight="1" x14ac:dyDescent="0.2">
      <c r="A14" s="5" t="s">
        <v>21</v>
      </c>
      <c r="B14" s="6" t="s">
        <v>39</v>
      </c>
      <c r="C14" s="7" t="s">
        <v>40</v>
      </c>
      <c r="D14" s="8" t="s">
        <v>6</v>
      </c>
      <c r="E14" s="9">
        <v>37</v>
      </c>
      <c r="F14" s="27"/>
      <c r="G14" s="10">
        <f>ROUND(F14*E14,2)</f>
        <v>0</v>
      </c>
      <c r="H14" s="19" t="s">
        <v>55</v>
      </c>
      <c r="I14" s="19"/>
      <c r="J14" s="19"/>
      <c r="K14" s="19"/>
      <c r="L14" s="19"/>
      <c r="M14" s="19"/>
      <c r="N14" s="19"/>
      <c r="O14" s="19"/>
      <c r="P14" s="19"/>
      <c r="Q14" s="19"/>
      <c r="AD14" s="11" t="s">
        <v>5</v>
      </c>
      <c r="AF14" s="11" t="s">
        <v>4</v>
      </c>
      <c r="AG14" s="11" t="s">
        <v>2</v>
      </c>
      <c r="AK14" s="2" t="s">
        <v>3</v>
      </c>
      <c r="AQ14" s="12" t="e">
        <f>IF(#REF!="základní",G14,0)</f>
        <v>#REF!</v>
      </c>
      <c r="AR14" s="12" t="e">
        <f>IF(#REF!="snížená",G14,0)</f>
        <v>#REF!</v>
      </c>
      <c r="AS14" s="12" t="e">
        <f>IF(#REF!="zákl. přenesená",G14,0)</f>
        <v>#REF!</v>
      </c>
      <c r="AT14" s="12" t="e">
        <f>IF(#REF!="sníž. přenesená",G14,0)</f>
        <v>#REF!</v>
      </c>
      <c r="AU14" s="12" t="e">
        <f>IF(#REF!="nulová",G14,0)</f>
        <v>#REF!</v>
      </c>
      <c r="AV14" s="2" t="s">
        <v>1</v>
      </c>
      <c r="AW14" s="12">
        <f>ROUND(F14*E14,2)</f>
        <v>0</v>
      </c>
      <c r="AX14" s="2" t="s">
        <v>5</v>
      </c>
      <c r="AY14" s="11" t="s">
        <v>41</v>
      </c>
    </row>
    <row r="15" spans="1:51" s="1" customFormat="1" ht="24" customHeight="1" x14ac:dyDescent="0.2">
      <c r="A15" s="5" t="s">
        <v>22</v>
      </c>
      <c r="B15" s="6" t="s">
        <v>14</v>
      </c>
      <c r="C15" s="7" t="s">
        <v>15</v>
      </c>
      <c r="D15" s="8" t="s">
        <v>6</v>
      </c>
      <c r="E15" s="9">
        <v>93.418000000000006</v>
      </c>
      <c r="F15" s="27"/>
      <c r="G15" s="10">
        <f>ROUND(F15*E15,2)</f>
        <v>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AD15" s="11" t="s">
        <v>5</v>
      </c>
      <c r="AF15" s="11" t="s">
        <v>4</v>
      </c>
      <c r="AG15" s="11" t="s">
        <v>2</v>
      </c>
      <c r="AK15" s="2" t="s">
        <v>3</v>
      </c>
      <c r="AQ15" s="12" t="e">
        <f>IF(#REF!="základní",G15,0)</f>
        <v>#REF!</v>
      </c>
      <c r="AR15" s="12" t="e">
        <f>IF(#REF!="snížená",G15,0)</f>
        <v>#REF!</v>
      </c>
      <c r="AS15" s="12" t="e">
        <f>IF(#REF!="zákl. přenesená",G15,0)</f>
        <v>#REF!</v>
      </c>
      <c r="AT15" s="12" t="e">
        <f>IF(#REF!="sníž. přenesená",G15,0)</f>
        <v>#REF!</v>
      </c>
      <c r="AU15" s="12" t="e">
        <f>IF(#REF!="nulová",G15,0)</f>
        <v>#REF!</v>
      </c>
      <c r="AV15" s="2" t="s">
        <v>1</v>
      </c>
      <c r="AW15" s="12">
        <f>ROUND(F15*E15,2)</f>
        <v>0</v>
      </c>
      <c r="AX15" s="2" t="s">
        <v>5</v>
      </c>
      <c r="AY15" s="11" t="s">
        <v>42</v>
      </c>
    </row>
    <row r="16" spans="1:51" s="1" customFormat="1" ht="16.5" customHeight="1" x14ac:dyDescent="0.2">
      <c r="A16" s="13" t="s">
        <v>23</v>
      </c>
      <c r="B16" s="14" t="s">
        <v>18</v>
      </c>
      <c r="C16" s="15" t="s">
        <v>19</v>
      </c>
      <c r="D16" s="16" t="s">
        <v>11</v>
      </c>
      <c r="E16" s="17">
        <v>1645.4</v>
      </c>
      <c r="F16" s="28"/>
      <c r="G16" s="18">
        <f>ROUND(F16*E16,2)</f>
        <v>0</v>
      </c>
      <c r="H16" s="19" t="s">
        <v>56</v>
      </c>
      <c r="I16" s="19"/>
      <c r="J16" s="19"/>
      <c r="K16" s="19"/>
      <c r="L16" s="19"/>
      <c r="M16" s="19"/>
      <c r="N16" s="19"/>
      <c r="O16" s="19"/>
      <c r="P16" s="19"/>
      <c r="Q16" s="19"/>
      <c r="AD16" s="11" t="s">
        <v>7</v>
      </c>
      <c r="AF16" s="11" t="s">
        <v>8</v>
      </c>
      <c r="AG16" s="11" t="s">
        <v>2</v>
      </c>
      <c r="AK16" s="2" t="s">
        <v>3</v>
      </c>
      <c r="AQ16" s="12" t="e">
        <f>IF(#REF!="základní",G16,0)</f>
        <v>#REF!</v>
      </c>
      <c r="AR16" s="12" t="e">
        <f>IF(#REF!="snížená",G16,0)</f>
        <v>#REF!</v>
      </c>
      <c r="AS16" s="12" t="e">
        <f>IF(#REF!="zákl. přenesená",G16,0)</f>
        <v>#REF!</v>
      </c>
      <c r="AT16" s="12" t="e">
        <f>IF(#REF!="sníž. přenesená",G16,0)</f>
        <v>#REF!</v>
      </c>
      <c r="AU16" s="12" t="e">
        <f>IF(#REF!="nulová",G16,0)</f>
        <v>#REF!</v>
      </c>
      <c r="AV16" s="2" t="s">
        <v>1</v>
      </c>
      <c r="AW16" s="12">
        <f>ROUND(F16*E16,2)</f>
        <v>0</v>
      </c>
      <c r="AX16" s="2" t="s">
        <v>5</v>
      </c>
      <c r="AY16" s="11" t="s">
        <v>43</v>
      </c>
    </row>
    <row r="19" spans="3:7" x14ac:dyDescent="0.2">
      <c r="C19" t="s">
        <v>44</v>
      </c>
      <c r="G19" s="20">
        <f>SUM(G5:G18)</f>
        <v>0</v>
      </c>
    </row>
  </sheetData>
  <mergeCells count="6">
    <mergeCell ref="B4:E4"/>
    <mergeCell ref="B7:E7"/>
    <mergeCell ref="B10:E10"/>
    <mergeCell ref="B13:E13"/>
    <mergeCell ref="B2:E2"/>
    <mergeCell ref="B3:C3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NEREZ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Ales</cp:lastModifiedBy>
  <cp:lastPrinted>2020-01-24T15:51:32Z</cp:lastPrinted>
  <dcterms:created xsi:type="dcterms:W3CDTF">2019-10-02T10:16:21Z</dcterms:created>
  <dcterms:modified xsi:type="dcterms:W3CDTF">2020-02-17T16:03:35Z</dcterms:modified>
</cp:coreProperties>
</file>